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otito\Documents\Stuff\Administrative\"/>
    </mc:Choice>
  </mc:AlternateContent>
  <xr:revisionPtr revIDLastSave="0" documentId="13_ncr:1_{1BAAABB9-936E-420F-850A-0081839CFB0B}" xr6:coauthVersionLast="45" xr6:coauthVersionMax="45" xr10:uidLastSave="{00000000-0000-0000-0000-000000000000}"/>
  <bookViews>
    <workbookView xWindow="-120" yWindow="-120" windowWidth="29040" windowHeight="15225" xr2:uid="{5B1077FF-F7B7-4EA3-860A-2FBD69C258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0" i="1"/>
  <c r="F18" i="1"/>
  <c r="F16" i="1"/>
  <c r="F23" i="1" l="1"/>
  <c r="F25" i="1" s="1"/>
  <c r="F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Lotito</author>
  </authors>
  <commentList>
    <comment ref="D16" authorId="0" shapeId="0" xr:uid="{A05AD144-FFC7-4D53-8212-9BBB93BA3512}">
      <text>
        <r>
          <rPr>
            <b/>
            <sz val="9"/>
            <color indexed="81"/>
            <rFont val="Tahoma"/>
            <charset val="1"/>
          </rPr>
          <t>Michael Lotito:</t>
        </r>
        <r>
          <rPr>
            <sz val="9"/>
            <color indexed="81"/>
            <rFont val="Tahoma"/>
            <charset val="1"/>
          </rPr>
          <t xml:space="preserve">
If an employee received more than $100k base pay, only include $100k for that employee here.</t>
        </r>
      </text>
    </comment>
    <comment ref="E16" authorId="0" shapeId="0" xr:uid="{4F73CD21-848A-4E8B-914F-2DBD514FDFE2}">
      <text>
        <r>
          <rPr>
            <b/>
            <sz val="9"/>
            <color indexed="81"/>
            <rFont val="Tahoma"/>
            <charset val="1"/>
          </rPr>
          <t>Michael Lotito:</t>
        </r>
        <r>
          <rPr>
            <sz val="9"/>
            <color indexed="81"/>
            <rFont val="Tahoma"/>
            <charset val="1"/>
          </rPr>
          <t xml:space="preserve">
If an employee received more than $100k base pay, only include $100k for that employee here.</t>
        </r>
      </text>
    </comment>
  </commentList>
</comments>
</file>

<file path=xl/sharedStrings.xml><?xml version="1.0" encoding="utf-8"?>
<sst xmlns="http://schemas.openxmlformats.org/spreadsheetml/2006/main" count="16" uniqueCount="16">
  <si>
    <t>Paycheck Protection Program Maximum Loan Calculator</t>
  </si>
  <si>
    <t>Calendar year 2019</t>
  </si>
  <si>
    <t>Average Monthly</t>
  </si>
  <si>
    <t>TTM</t>
  </si>
  <si>
    <t>Payroll Costs:</t>
  </si>
  <si>
    <t>Group Health Insurance</t>
  </si>
  <si>
    <t>Retirement Benefits</t>
  </si>
  <si>
    <t>State/Local Taxes</t>
  </si>
  <si>
    <t>*Optimized*</t>
  </si>
  <si>
    <t>EIDL Loan Balance Outstanding</t>
  </si>
  <si>
    <t>x2.5</t>
  </si>
  <si>
    <t>Maximum Loan Amount ($10M max)</t>
  </si>
  <si>
    <t>(Not to exceed $100K base per employee)</t>
  </si>
  <si>
    <t>Wages, tips, commission, vacation, etc.**</t>
  </si>
  <si>
    <t>**This amount should include the employee's gross pay (including any FICA/Medicare/Fed Withholdings)</t>
  </si>
  <si>
    <t xml:space="preserve">     and exclude employer portion of FICA and Medicare.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</si>
</sst>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2" borderId="0" xfId="1" applyFont="1" applyFill="1"/>
    <xf numFmtId="43" fontId="0" fillId="2" borderId="2" xfId="1" applyFont="1" applyFill="1" applyBorder="1"/>
    <xf numFmtId="0" fontId="0" fillId="3" borderId="0" xfId="0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43" fontId="0" fillId="3" borderId="0" xfId="1" applyFont="1" applyFill="1"/>
    <xf numFmtId="43" fontId="0" fillId="3" borderId="1" xfId="0" applyNumberFormat="1" applyFill="1" applyBorder="1"/>
    <xf numFmtId="0" fontId="0" fillId="3" borderId="0" xfId="0" applyFill="1" applyBorder="1" applyAlignment="1">
      <alignment horizontal="right"/>
    </xf>
    <xf numFmtId="43" fontId="0" fillId="3" borderId="0" xfId="0" applyNumberFormat="1" applyFill="1" applyBorder="1"/>
    <xf numFmtId="43" fontId="0" fillId="4" borderId="3" xfId="1" applyFont="1" applyFill="1" applyBorder="1"/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5</xdr:col>
      <xdr:colOff>675005</xdr:colOff>
      <xdr:row>8</xdr:row>
      <xdr:rowOff>161290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9971BD-4886-4493-91F1-4D142E5973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5961380" cy="1685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CF6AD-EB26-4B40-9AFD-67B5D80BBFC8}">
  <dimension ref="A1:F38"/>
  <sheetViews>
    <sheetView tabSelected="1" topLeftCell="A11" zoomScaleNormal="100" workbookViewId="0">
      <selection activeCell="I19" sqref="I19"/>
    </sheetView>
  </sheetViews>
  <sheetFormatPr defaultRowHeight="15" x14ac:dyDescent="0.25"/>
  <cols>
    <col min="2" max="2" width="39.7109375" bestFit="1" customWidth="1"/>
    <col min="3" max="3" width="5.140625" customWidth="1"/>
    <col min="4" max="5" width="17.85546875" bestFit="1" customWidth="1"/>
    <col min="6" max="6" width="16.28515625" bestFit="1" customWidth="1"/>
  </cols>
  <sheetData>
    <row r="1" spans="1:6" x14ac:dyDescent="0.25">
      <c r="A1" s="3"/>
      <c r="B1" s="3"/>
      <c r="C1" s="3"/>
      <c r="D1" s="3"/>
      <c r="E1" s="3"/>
      <c r="F1" s="3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11" t="s">
        <v>0</v>
      </c>
      <c r="B10" s="11"/>
      <c r="C10" s="11"/>
      <c r="D10" s="11"/>
      <c r="E10" s="11"/>
      <c r="F10" s="11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4" t="s">
        <v>1</v>
      </c>
      <c r="E12" s="4" t="s">
        <v>3</v>
      </c>
      <c r="F12" s="5" t="s">
        <v>2</v>
      </c>
    </row>
    <row r="13" spans="1:6" x14ac:dyDescent="0.25">
      <c r="A13" s="3"/>
      <c r="B13" s="3"/>
      <c r="C13" s="3"/>
      <c r="D13" s="5"/>
      <c r="E13" s="5"/>
      <c r="F13" s="4" t="s">
        <v>8</v>
      </c>
    </row>
    <row r="14" spans="1:6" x14ac:dyDescent="0.25">
      <c r="A14" s="3" t="s">
        <v>4</v>
      </c>
      <c r="B14" s="3"/>
      <c r="C14" s="3"/>
      <c r="D14" s="3"/>
      <c r="E14" s="3"/>
      <c r="F14" s="3"/>
    </row>
    <row r="15" spans="1:6" x14ac:dyDescent="0.25">
      <c r="A15" s="3"/>
      <c r="B15" s="3" t="s">
        <v>13</v>
      </c>
      <c r="C15" s="3"/>
      <c r="D15" s="3"/>
      <c r="E15" s="3"/>
      <c r="F15" s="3"/>
    </row>
    <row r="16" spans="1:6" x14ac:dyDescent="0.25">
      <c r="A16" s="3"/>
      <c r="B16" s="3" t="s">
        <v>12</v>
      </c>
      <c r="C16" s="3"/>
      <c r="D16" s="1">
        <v>0</v>
      </c>
      <c r="E16" s="1">
        <v>0</v>
      </c>
      <c r="F16" s="6">
        <f>IF(SUM($D$16:$D$22)&gt;SUM($E$16:$E$22),D16/12,E16/12)</f>
        <v>0</v>
      </c>
    </row>
    <row r="17" spans="1:6" x14ac:dyDescent="0.25">
      <c r="A17" s="3"/>
      <c r="B17" s="3"/>
      <c r="C17" s="3"/>
      <c r="D17" s="6"/>
      <c r="E17" s="6"/>
      <c r="F17" s="6"/>
    </row>
    <row r="18" spans="1:6" x14ac:dyDescent="0.25">
      <c r="A18" s="3"/>
      <c r="B18" s="3" t="s">
        <v>7</v>
      </c>
      <c r="C18" s="3"/>
      <c r="D18" s="1">
        <v>0</v>
      </c>
      <c r="E18" s="1">
        <v>0</v>
      </c>
      <c r="F18" s="6">
        <f>IF(SUM($D$16:$D$22)&gt;SUM($E$16:$E$22),D18/12,E18/12)</f>
        <v>0</v>
      </c>
    </row>
    <row r="19" spans="1:6" x14ac:dyDescent="0.25">
      <c r="A19" s="3"/>
      <c r="B19" s="3"/>
      <c r="C19" s="3"/>
      <c r="D19" s="6"/>
      <c r="E19" s="6"/>
      <c r="F19" s="6"/>
    </row>
    <row r="20" spans="1:6" x14ac:dyDescent="0.25">
      <c r="A20" s="3"/>
      <c r="B20" s="3" t="s">
        <v>6</v>
      </c>
      <c r="C20" s="3"/>
      <c r="D20" s="1">
        <v>0</v>
      </c>
      <c r="E20" s="1">
        <v>0</v>
      </c>
      <c r="F20" s="6">
        <f>IF(SUM($D$16:$D$22)&gt;SUM($E$16:$E$22),D20/12,E20/12)</f>
        <v>0</v>
      </c>
    </row>
    <row r="21" spans="1:6" x14ac:dyDescent="0.25">
      <c r="A21" s="3"/>
      <c r="B21" s="3"/>
      <c r="C21" s="3"/>
      <c r="D21" s="6"/>
      <c r="E21" s="6"/>
      <c r="F21" s="6"/>
    </row>
    <row r="22" spans="1:6" x14ac:dyDescent="0.25">
      <c r="A22" s="3"/>
      <c r="B22" s="3" t="s">
        <v>5</v>
      </c>
      <c r="C22" s="3"/>
      <c r="D22" s="1">
        <v>0</v>
      </c>
      <c r="E22" s="1">
        <v>0</v>
      </c>
      <c r="F22" s="6">
        <f>IF(SUM($D$16:$D$22)&gt;SUM($E$16:$E$22),D22/12,E22/12)</f>
        <v>0</v>
      </c>
    </row>
    <row r="23" spans="1:6" x14ac:dyDescent="0.25">
      <c r="A23" s="3"/>
      <c r="B23" s="3"/>
      <c r="C23" s="3"/>
      <c r="D23" s="3"/>
      <c r="E23" s="3"/>
      <c r="F23" s="7">
        <f>SUM(F16:F22)</f>
        <v>0</v>
      </c>
    </row>
    <row r="24" spans="1:6" x14ac:dyDescent="0.25">
      <c r="A24" s="3"/>
      <c r="B24" s="3"/>
      <c r="C24" s="3"/>
      <c r="D24" s="3"/>
      <c r="E24" s="3"/>
      <c r="F24" s="8" t="s">
        <v>10</v>
      </c>
    </row>
    <row r="25" spans="1:6" x14ac:dyDescent="0.25">
      <c r="A25" s="3"/>
      <c r="B25" s="3"/>
      <c r="C25" s="3"/>
      <c r="D25" s="3"/>
      <c r="E25" s="3"/>
      <c r="F25" s="9">
        <f>F23*2.5</f>
        <v>0</v>
      </c>
    </row>
    <row r="26" spans="1:6" x14ac:dyDescent="0.25">
      <c r="A26" s="3"/>
      <c r="B26" s="3" t="s">
        <v>9</v>
      </c>
      <c r="C26" s="3"/>
      <c r="D26" s="3"/>
      <c r="E26" s="3"/>
      <c r="F26" s="2">
        <v>0</v>
      </c>
    </row>
    <row r="27" spans="1:6" x14ac:dyDescent="0.25">
      <c r="A27" s="3"/>
      <c r="B27" s="3"/>
      <c r="C27" s="3"/>
      <c r="D27" s="3"/>
      <c r="E27" s="3"/>
      <c r="F27" s="3"/>
    </row>
    <row r="28" spans="1:6" ht="15.75" thickBot="1" x14ac:dyDescent="0.3">
      <c r="A28" s="3"/>
      <c r="B28" s="3" t="s">
        <v>11</v>
      </c>
      <c r="C28" s="3"/>
      <c r="D28" s="3"/>
      <c r="E28" s="3"/>
      <c r="F28" s="10">
        <f>IF(F25+F26&gt;10000000,10000000,F25+F26)</f>
        <v>0</v>
      </c>
    </row>
    <row r="29" spans="1:6" ht="15.75" thickTop="1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 t="s">
        <v>14</v>
      </c>
      <c r="C31" s="3"/>
      <c r="D31" s="3"/>
      <c r="E31" s="3"/>
      <c r="F31" s="3"/>
    </row>
    <row r="32" spans="1:6" x14ac:dyDescent="0.25">
      <c r="A32" s="3"/>
      <c r="B32" s="3" t="s">
        <v>15</v>
      </c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</sheetData>
  <mergeCells count="1">
    <mergeCell ref="A10:F10"/>
  </mergeCells>
  <dataValidations count="1">
    <dataValidation type="decimal" allowBlank="1" showInputMessage="1" showErrorMessage="1" sqref="D16:E22" xr:uid="{03004BCA-BDCC-4C96-8692-E0C435781D42}">
      <formula1>0</formula1>
      <formula2>10000000000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Lotito</dc:creator>
  <cp:lastModifiedBy>Michael Lotito</cp:lastModifiedBy>
  <dcterms:created xsi:type="dcterms:W3CDTF">2020-04-07T18:03:29Z</dcterms:created>
  <dcterms:modified xsi:type="dcterms:W3CDTF">2020-04-07T18:48:17Z</dcterms:modified>
</cp:coreProperties>
</file>